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Текущие проекты\ЭлитБетон элитбетон32.рф\20241202\"/>
    </mc:Choice>
  </mc:AlternateContent>
  <bookViews>
    <workbookView xWindow="0" yWindow="0" windowWidth="23625" windowHeight="11280" tabRatio="706"/>
  </bookViews>
  <sheets>
    <sheet name="Прайс ОБЩИЙ 05.11.24" sheetId="11" r:id="rId1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1" l="1"/>
  <c r="N9" i="11"/>
  <c r="N10" i="11"/>
  <c r="N11" i="11"/>
  <c r="N12" i="11"/>
  <c r="N13" i="11"/>
  <c r="N14" i="11"/>
  <c r="N15" i="11"/>
  <c r="N16" i="11"/>
  <c r="N17" i="11"/>
  <c r="N19" i="11"/>
  <c r="N20" i="11"/>
  <c r="N21" i="11"/>
  <c r="N22" i="11"/>
  <c r="N23" i="11"/>
  <c r="N24" i="11"/>
  <c r="N25" i="11"/>
  <c r="N26" i="11"/>
  <c r="N27" i="11"/>
  <c r="N28" i="11"/>
  <c r="N29" i="11"/>
  <c r="N31" i="11"/>
  <c r="N32" i="11"/>
  <c r="N33" i="11"/>
  <c r="N34" i="11"/>
  <c r="N35" i="11"/>
  <c r="N36" i="11"/>
  <c r="N37" i="11"/>
  <c r="N38" i="11"/>
  <c r="N39" i="11"/>
  <c r="N7" i="11"/>
  <c r="E21" i="11" l="1"/>
  <c r="E8" i="11"/>
  <c r="E9" i="11"/>
  <c r="E10" i="11"/>
  <c r="E11" i="11"/>
  <c r="E12" i="11"/>
  <c r="E13" i="11"/>
  <c r="E14" i="11"/>
  <c r="E15" i="11"/>
  <c r="E16" i="11"/>
  <c r="E17" i="11"/>
  <c r="E7" i="11"/>
  <c r="F29" i="11"/>
  <c r="E29" i="11" s="1"/>
  <c r="F28" i="11"/>
  <c r="E28" i="11" s="1"/>
  <c r="F25" i="11"/>
  <c r="E25" i="11" s="1"/>
  <c r="F24" i="11"/>
  <c r="E24" i="11" s="1"/>
  <c r="F23" i="11"/>
  <c r="E23" i="11" s="1"/>
  <c r="E20" i="11"/>
  <c r="F22" i="11"/>
  <c r="E22" i="11" s="1"/>
  <c r="F26" i="11"/>
  <c r="E26" i="11" s="1"/>
  <c r="F27" i="11"/>
  <c r="F19" i="11"/>
  <c r="E19" i="11" s="1"/>
  <c r="E27" i="11" l="1"/>
</calcChain>
</file>

<file path=xl/sharedStrings.xml><?xml version="1.0" encoding="utf-8"?>
<sst xmlns="http://schemas.openxmlformats.org/spreadsheetml/2006/main" count="132" uniqueCount="72">
  <si>
    <t>Раствор М125</t>
  </si>
  <si>
    <t>Раствор М50</t>
  </si>
  <si>
    <t xml:space="preserve">Цементно-песчаная смесь  </t>
  </si>
  <si>
    <t>Раствор М100 штукатурный</t>
  </si>
  <si>
    <t>Раствор М200 штукатурный</t>
  </si>
  <si>
    <t>Раствор М100</t>
  </si>
  <si>
    <t>Раствор М75</t>
  </si>
  <si>
    <t>Раствор М150</t>
  </si>
  <si>
    <t>Раствор М200</t>
  </si>
  <si>
    <t xml:space="preserve">Наименование </t>
  </si>
  <si>
    <t>Цена БЗКПД</t>
  </si>
  <si>
    <t>Цена Евробетон</t>
  </si>
  <si>
    <t>Цена Стройсервис</t>
  </si>
  <si>
    <t>Ед.изм.</t>
  </si>
  <si>
    <r>
      <t>м</t>
    </r>
    <r>
      <rPr>
        <vertAlign val="superscript"/>
        <sz val="12"/>
        <rFont val="Times New Roman"/>
        <family val="1"/>
        <charset val="204"/>
      </rPr>
      <t>3</t>
    </r>
  </si>
  <si>
    <t>Бетон товарный П3</t>
  </si>
  <si>
    <t>Бетон товарный П4</t>
  </si>
  <si>
    <t>Раствор товарный</t>
  </si>
  <si>
    <t>Цена Мегаполис Снаб</t>
  </si>
  <si>
    <t>Цена Спец-Строй</t>
  </si>
  <si>
    <t>Цена СпецБетон</t>
  </si>
  <si>
    <t>_______________________С.В.Петрин</t>
  </si>
  <si>
    <t>Бетон М 100 В7,5 П3</t>
  </si>
  <si>
    <t>Бетон М 150 В10 П3</t>
  </si>
  <si>
    <t>Бетон М 150 В12,5 П3</t>
  </si>
  <si>
    <t>Бетон М 200 В15 П3</t>
  </si>
  <si>
    <t>Бетон М 250 В20 П3</t>
  </si>
  <si>
    <t>Бетон М 300 В22,5 П3</t>
  </si>
  <si>
    <t>Бетон М 350 В25 П3</t>
  </si>
  <si>
    <t>Бетон М 350 В27,5 П3</t>
  </si>
  <si>
    <t>Бетон М 400 В30 П3</t>
  </si>
  <si>
    <t>Бетон М 450 В35 П3</t>
  </si>
  <si>
    <t>Бетон М 500 В40 П3</t>
  </si>
  <si>
    <t>Бетон М 100 В7,5 П4</t>
  </si>
  <si>
    <t>Бетон М 150 В10 П4</t>
  </si>
  <si>
    <t>Бетон М 150 В12,5 П4</t>
  </si>
  <si>
    <t>Бетон М 200 В15 П4</t>
  </si>
  <si>
    <t>Бетон М 250 В20 П4</t>
  </si>
  <si>
    <t>Бетон М 300 В22,5 П4</t>
  </si>
  <si>
    <t>Бетон М 350 В25 П4</t>
  </si>
  <si>
    <t>Бетон М 350 В27,5 П4</t>
  </si>
  <si>
    <t>Бетон М 400 В30 П4</t>
  </si>
  <si>
    <t>Бетон М 500 В40 П4</t>
  </si>
  <si>
    <r>
      <t>м</t>
    </r>
    <r>
      <rPr>
        <vertAlign val="superscript"/>
        <sz val="12"/>
        <rFont val="Times New Roman"/>
        <family val="1"/>
        <charset val="204"/>
      </rPr>
      <t>4</t>
    </r>
    <r>
      <rPr>
        <sz val="11"/>
        <color theme="1"/>
        <rFont val="Times New Roman"/>
        <family val="2"/>
        <charset val="204"/>
      </rPr>
      <t/>
    </r>
  </si>
  <si>
    <t>Бетон М 450 В35 П4</t>
  </si>
  <si>
    <t>Генеральный директор ООО ДСК "Элит Бетон"</t>
  </si>
  <si>
    <t>Цена розница до 20м3</t>
  </si>
  <si>
    <t>Цена опт</t>
  </si>
  <si>
    <t>Удорожание продукции на 1 м3 в зависимости от температуры окружающей среды, oC</t>
  </si>
  <si>
    <t>0 oC до -5 oC</t>
  </si>
  <si>
    <t>120 ₽</t>
  </si>
  <si>
    <t>-6 oC до -10 oC</t>
  </si>
  <si>
    <t>180 ₽</t>
  </si>
  <si>
    <t>-11 oC до -15 oC</t>
  </si>
  <si>
    <t>270 ₽</t>
  </si>
  <si>
    <t>-16 oC до -25 oC</t>
  </si>
  <si>
    <t>375 ₽</t>
  </si>
  <si>
    <t>Температуры окружающей среды</t>
  </si>
  <si>
    <t>Добавка к цене за 1м3</t>
  </si>
  <si>
    <t>W2</t>
  </si>
  <si>
    <t>W2-W4</t>
  </si>
  <si>
    <t>F50</t>
  </si>
  <si>
    <t>F75</t>
  </si>
  <si>
    <t>F50-F100</t>
  </si>
  <si>
    <t>F50-F150</t>
  </si>
  <si>
    <t>W2-W6</t>
  </si>
  <si>
    <t>F50-F200</t>
  </si>
  <si>
    <t>W2-W8</t>
  </si>
  <si>
    <t>F50-F300</t>
  </si>
  <si>
    <t>W2-W10</t>
  </si>
  <si>
    <t>W2-W12</t>
  </si>
  <si>
    <r>
      <t>м</t>
    </r>
    <r>
      <rPr>
        <vertAlign val="superscript"/>
        <sz val="12"/>
        <color rgb="FFFF0000"/>
        <rFont val="Times New Roman"/>
        <family val="1"/>
        <charset val="204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</si>
</sst>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vertAlign val="superscript"/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4F4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5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8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2" fillId="0" borderId="5" xfId="0" applyFont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right" indent="2"/>
    </xf>
    <xf numFmtId="0" fontId="4" fillId="0" borderId="2" xfId="0" applyFont="1" applyBorder="1" applyAlignment="1">
      <alignment horizontal="right" indent="2"/>
    </xf>
    <xf numFmtId="0" fontId="9" fillId="0" borderId="0" xfId="0" applyFont="1"/>
    <xf numFmtId="0" fontId="10" fillId="0" borderId="5" xfId="0" applyNumberFormat="1" applyFont="1" applyFill="1" applyBorder="1" applyAlignment="1">
      <alignment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0" fontId="10" fillId="3" borderId="5" xfId="0" applyNumberFormat="1" applyFont="1" applyFill="1" applyBorder="1" applyAlignment="1">
      <alignment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3" fontId="12" fillId="3" borderId="5" xfId="0" applyNumberFormat="1" applyFont="1" applyFill="1" applyBorder="1" applyAlignment="1">
      <alignment horizontal="center" vertical="center" wrapText="1"/>
    </xf>
    <xf numFmtId="3" fontId="12" fillId="3" borderId="5" xfId="0" applyNumberFormat="1" applyFont="1" applyFill="1" applyBorder="1" applyAlignment="1">
      <alignment horizontal="center"/>
    </xf>
    <xf numFmtId="0" fontId="9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33"/>
      <color rgb="FFFF4F4F"/>
      <color rgb="FFBAC4F8"/>
      <color rgb="FFBC8FDD"/>
      <color rgb="FF71FF71"/>
      <color rgb="FF768BF2"/>
      <color rgb="FFFED0B4"/>
      <color rgb="FFFF9900"/>
      <color rgb="FFE1FF8B"/>
      <color rgb="FFCA96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7"/>
  <sheetViews>
    <sheetView tabSelected="1" topLeftCell="A13" zoomScale="130" zoomScaleNormal="130" workbookViewId="0">
      <selection activeCell="N29" sqref="N29"/>
    </sheetView>
  </sheetViews>
  <sheetFormatPr defaultRowHeight="15" outlineLevelCol="1" x14ac:dyDescent="0.25"/>
  <cols>
    <col min="1" max="1" width="28.28515625" customWidth="1"/>
    <col min="2" max="2" width="12.85546875" customWidth="1"/>
    <col min="3" max="3" width="25.140625" customWidth="1"/>
    <col min="4" max="4" width="8.28515625" customWidth="1"/>
    <col min="5" max="5" width="19.28515625" customWidth="1"/>
    <col min="6" max="6" width="18" customWidth="1"/>
    <col min="7" max="9" width="19.42578125" hidden="1" customWidth="1" outlineLevel="1"/>
    <col min="10" max="12" width="21.140625" hidden="1" customWidth="1" outlineLevel="1"/>
    <col min="13" max="13" width="0" hidden="1" customWidth="1" outlineLevel="1"/>
    <col min="14" max="14" width="33.140625" customWidth="1" collapsed="1"/>
  </cols>
  <sheetData>
    <row r="1" spans="1:14" ht="18.75" x14ac:dyDescent="0.3">
      <c r="F1" s="7"/>
    </row>
    <row r="2" spans="1:14" ht="18.75" x14ac:dyDescent="0.3">
      <c r="D2" s="19" t="s">
        <v>45</v>
      </c>
      <c r="E2" s="19"/>
      <c r="F2" s="19"/>
    </row>
    <row r="3" spans="1:14" ht="18.75" x14ac:dyDescent="0.3">
      <c r="E3" s="19" t="s">
        <v>21</v>
      </c>
      <c r="F3" s="19"/>
    </row>
    <row r="4" spans="1:14" x14ac:dyDescent="0.25">
      <c r="E4" s="22">
        <v>45607</v>
      </c>
      <c r="F4" s="23"/>
    </row>
    <row r="5" spans="1:14" ht="42.75" customHeight="1" x14ac:dyDescent="0.25">
      <c r="A5" s="3" t="s">
        <v>9</v>
      </c>
      <c r="B5" s="3"/>
      <c r="C5" s="3"/>
      <c r="D5" s="3" t="s">
        <v>13</v>
      </c>
      <c r="E5" s="3" t="s">
        <v>46</v>
      </c>
      <c r="F5" s="3" t="s">
        <v>47</v>
      </c>
      <c r="G5" s="3" t="s">
        <v>10</v>
      </c>
      <c r="H5" s="3" t="s">
        <v>11</v>
      </c>
      <c r="I5" s="3" t="s">
        <v>12</v>
      </c>
      <c r="J5" s="3" t="s">
        <v>18</v>
      </c>
      <c r="K5" s="3" t="s">
        <v>19</v>
      </c>
      <c r="L5" s="3" t="s">
        <v>20</v>
      </c>
    </row>
    <row r="6" spans="1:14" ht="28.5" customHeight="1" x14ac:dyDescent="0.25">
      <c r="A6" s="20" t="s">
        <v>15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4" s="34" customFormat="1" ht="18" customHeight="1" x14ac:dyDescent="0.25">
      <c r="A7" s="30" t="s">
        <v>22</v>
      </c>
      <c r="B7" s="30" t="s">
        <v>61</v>
      </c>
      <c r="C7" s="30" t="s">
        <v>59</v>
      </c>
      <c r="D7" s="31" t="s">
        <v>71</v>
      </c>
      <c r="E7" s="32">
        <f>ROUND(F7*1.02,0)</f>
        <v>6625</v>
      </c>
      <c r="F7" s="33">
        <v>6495</v>
      </c>
      <c r="G7" s="33">
        <v>6590</v>
      </c>
      <c r="H7" s="33">
        <v>6480</v>
      </c>
      <c r="I7" s="33"/>
      <c r="J7" s="33">
        <v>6480</v>
      </c>
      <c r="K7" s="33"/>
      <c r="L7" s="33">
        <v>6450</v>
      </c>
      <c r="N7" s="34" t="str">
        <f>CONCATENATE("&lt;td&gt;&lt;span class=~rub~&gt;",E7," a&lt;/span&gt;/м&amp;sup3;&lt;/td&gt;&lt;td&gt;&lt;span class=~rub~&gt;",F7," a&lt;/span&gt;/м&amp;sup3;&lt;/td&gt;")</f>
        <v>&lt;td&gt;&lt;span class=~rub~&gt;6625 a&lt;/span&gt;/м&amp;sup3;&lt;/td&gt;&lt;td&gt;&lt;span class=~rub~&gt;6495 a&lt;/span&gt;/м&amp;sup3;&lt;/td&gt;</v>
      </c>
    </row>
    <row r="8" spans="1:14" s="34" customFormat="1" ht="18" customHeight="1" x14ac:dyDescent="0.25">
      <c r="A8" s="30" t="s">
        <v>23</v>
      </c>
      <c r="B8" s="30" t="s">
        <v>61</v>
      </c>
      <c r="C8" s="30" t="s">
        <v>59</v>
      </c>
      <c r="D8" s="31" t="s">
        <v>71</v>
      </c>
      <c r="E8" s="32">
        <f t="shared" ref="E8:E29" si="0">ROUND(F8*1.02,0)</f>
        <v>6783</v>
      </c>
      <c r="F8" s="33">
        <v>6650</v>
      </c>
      <c r="G8" s="33"/>
      <c r="H8" s="33">
        <v>6680</v>
      </c>
      <c r="I8" s="33"/>
      <c r="J8" s="33"/>
      <c r="K8" s="33"/>
      <c r="L8" s="33">
        <v>6660</v>
      </c>
      <c r="N8" s="34" t="str">
        <f t="shared" ref="N8:N39" si="1">CONCATENATE("&lt;td&gt;&lt;span class=~rub~&gt;",E8," a&lt;/span&gt;/м&amp;sup3;&lt;/td&gt;&lt;td&gt;&lt;span class=~rub~&gt;",F8," a&lt;/span&gt;/м&amp;sup3;&lt;/td&gt;")</f>
        <v>&lt;td&gt;&lt;span class=~rub~&gt;6783 a&lt;/span&gt;/м&amp;sup3;&lt;/td&gt;&lt;td&gt;&lt;span class=~rub~&gt;6650 a&lt;/span&gt;/м&amp;sup3;&lt;/td&gt;</v>
      </c>
    </row>
    <row r="9" spans="1:14" s="34" customFormat="1" ht="18" customHeight="1" x14ac:dyDescent="0.25">
      <c r="A9" s="30" t="s">
        <v>24</v>
      </c>
      <c r="B9" s="30" t="s">
        <v>61</v>
      </c>
      <c r="C9" s="30" t="s">
        <v>59</v>
      </c>
      <c r="D9" s="31" t="s">
        <v>71</v>
      </c>
      <c r="E9" s="32">
        <f t="shared" si="0"/>
        <v>6946</v>
      </c>
      <c r="F9" s="33">
        <v>6810</v>
      </c>
      <c r="G9" s="33">
        <v>6820</v>
      </c>
      <c r="H9" s="33"/>
      <c r="I9" s="33">
        <v>6402</v>
      </c>
      <c r="J9" s="33">
        <v>6680</v>
      </c>
      <c r="K9" s="33"/>
      <c r="L9" s="33"/>
      <c r="N9" s="34" t="str">
        <f t="shared" si="1"/>
        <v>&lt;td&gt;&lt;span class=~rub~&gt;6946 a&lt;/span&gt;/м&amp;sup3;&lt;/td&gt;&lt;td&gt;&lt;span class=~rub~&gt;6810 a&lt;/span&gt;/м&amp;sup3;&lt;/td&gt;</v>
      </c>
    </row>
    <row r="10" spans="1:14" s="34" customFormat="1" ht="18" customHeight="1" x14ac:dyDescent="0.25">
      <c r="A10" s="30" t="s">
        <v>25</v>
      </c>
      <c r="B10" s="30" t="s">
        <v>62</v>
      </c>
      <c r="C10" s="30" t="s">
        <v>59</v>
      </c>
      <c r="D10" s="31" t="s">
        <v>71</v>
      </c>
      <c r="E10" s="32">
        <f t="shared" si="0"/>
        <v>6921</v>
      </c>
      <c r="F10" s="33">
        <v>6785</v>
      </c>
      <c r="G10" s="33">
        <v>6940</v>
      </c>
      <c r="H10" s="33">
        <v>6780</v>
      </c>
      <c r="I10" s="33"/>
      <c r="J10" s="33">
        <v>6780</v>
      </c>
      <c r="K10" s="33"/>
      <c r="L10" s="33">
        <v>6760</v>
      </c>
      <c r="N10" s="34" t="str">
        <f t="shared" si="1"/>
        <v>&lt;td&gt;&lt;span class=~rub~&gt;6921 a&lt;/span&gt;/м&amp;sup3;&lt;/td&gt;&lt;td&gt;&lt;span class=~rub~&gt;6785 a&lt;/span&gt;/м&amp;sup3;&lt;/td&gt;</v>
      </c>
    </row>
    <row r="11" spans="1:14" s="34" customFormat="1" ht="18" customHeight="1" x14ac:dyDescent="0.25">
      <c r="A11" s="30" t="s">
        <v>26</v>
      </c>
      <c r="B11" s="30" t="s">
        <v>63</v>
      </c>
      <c r="C11" s="30" t="s">
        <v>60</v>
      </c>
      <c r="D11" s="31" t="s">
        <v>71</v>
      </c>
      <c r="E11" s="32">
        <f t="shared" si="0"/>
        <v>7169</v>
      </c>
      <c r="F11" s="33">
        <v>7028</v>
      </c>
      <c r="G11" s="33">
        <v>7150</v>
      </c>
      <c r="H11" s="33">
        <v>6980</v>
      </c>
      <c r="I11" s="33"/>
      <c r="J11" s="33"/>
      <c r="K11" s="33"/>
      <c r="L11" s="33">
        <v>6960</v>
      </c>
      <c r="N11" s="34" t="str">
        <f t="shared" si="1"/>
        <v>&lt;td&gt;&lt;span class=~rub~&gt;7169 a&lt;/span&gt;/м&amp;sup3;&lt;/td&gt;&lt;td&gt;&lt;span class=~rub~&gt;7028 a&lt;/span&gt;/м&amp;sup3;&lt;/td&gt;</v>
      </c>
    </row>
    <row r="12" spans="1:14" s="34" customFormat="1" ht="18" customHeight="1" x14ac:dyDescent="0.25">
      <c r="A12" s="30" t="s">
        <v>27</v>
      </c>
      <c r="B12" s="30" t="s">
        <v>64</v>
      </c>
      <c r="C12" s="30" t="s">
        <v>65</v>
      </c>
      <c r="D12" s="31" t="s">
        <v>71</v>
      </c>
      <c r="E12" s="32">
        <f t="shared" si="0"/>
        <v>7466</v>
      </c>
      <c r="F12" s="33">
        <v>7320</v>
      </c>
      <c r="G12" s="33">
        <v>7450</v>
      </c>
      <c r="H12" s="33">
        <v>7280</v>
      </c>
      <c r="I12" s="33">
        <v>7873</v>
      </c>
      <c r="J12" s="33">
        <v>7280</v>
      </c>
      <c r="K12" s="33"/>
      <c r="L12" s="33">
        <v>7260</v>
      </c>
      <c r="N12" s="34" t="str">
        <f t="shared" si="1"/>
        <v>&lt;td&gt;&lt;span class=~rub~&gt;7466 a&lt;/span&gt;/м&amp;sup3;&lt;/td&gt;&lt;td&gt;&lt;span class=~rub~&gt;7320 a&lt;/span&gt;/м&amp;sup3;&lt;/td&gt;</v>
      </c>
    </row>
    <row r="13" spans="1:14" s="34" customFormat="1" ht="18" customHeight="1" x14ac:dyDescent="0.25">
      <c r="A13" s="30" t="s">
        <v>28</v>
      </c>
      <c r="B13" s="30" t="s">
        <v>66</v>
      </c>
      <c r="C13" s="30" t="s">
        <v>67</v>
      </c>
      <c r="D13" s="31" t="s">
        <v>71</v>
      </c>
      <c r="E13" s="32">
        <f t="shared" si="0"/>
        <v>7650</v>
      </c>
      <c r="F13" s="33">
        <v>7500</v>
      </c>
      <c r="G13" s="33">
        <v>7630</v>
      </c>
      <c r="H13" s="33"/>
      <c r="I13" s="33">
        <v>8263</v>
      </c>
      <c r="J13" s="33">
        <v>8040</v>
      </c>
      <c r="K13" s="33"/>
      <c r="L13" s="33">
        <v>7460</v>
      </c>
      <c r="N13" s="34" t="str">
        <f t="shared" si="1"/>
        <v>&lt;td&gt;&lt;span class=~rub~&gt;7650 a&lt;/span&gt;/м&amp;sup3;&lt;/td&gt;&lt;td&gt;&lt;span class=~rub~&gt;7500 a&lt;/span&gt;/м&amp;sup3;&lt;/td&gt;</v>
      </c>
    </row>
    <row r="14" spans="1:14" s="34" customFormat="1" ht="18" customHeight="1" x14ac:dyDescent="0.25">
      <c r="A14" s="30" t="s">
        <v>29</v>
      </c>
      <c r="B14" s="30" t="s">
        <v>68</v>
      </c>
      <c r="C14" s="30" t="s">
        <v>67</v>
      </c>
      <c r="D14" s="31" t="s">
        <v>71</v>
      </c>
      <c r="E14" s="32">
        <f t="shared" si="0"/>
        <v>7823</v>
      </c>
      <c r="F14" s="33">
        <v>7670</v>
      </c>
      <c r="G14" s="33"/>
      <c r="H14" s="33">
        <v>7680</v>
      </c>
      <c r="I14" s="33"/>
      <c r="J14" s="33"/>
      <c r="K14" s="33"/>
      <c r="L14" s="33">
        <v>7660</v>
      </c>
      <c r="N14" s="34" t="str">
        <f t="shared" si="1"/>
        <v>&lt;td&gt;&lt;span class=~rub~&gt;7823 a&lt;/span&gt;/м&amp;sup3;&lt;/td&gt;&lt;td&gt;&lt;span class=~rub~&gt;7670 a&lt;/span&gt;/м&amp;sup3;&lt;/td&gt;</v>
      </c>
    </row>
    <row r="15" spans="1:14" s="34" customFormat="1" ht="18" customHeight="1" x14ac:dyDescent="0.25">
      <c r="A15" s="30" t="s">
        <v>30</v>
      </c>
      <c r="B15" s="30" t="s">
        <v>68</v>
      </c>
      <c r="C15" s="30" t="s">
        <v>69</v>
      </c>
      <c r="D15" s="31" t="s">
        <v>71</v>
      </c>
      <c r="E15" s="32">
        <f t="shared" si="0"/>
        <v>8242</v>
      </c>
      <c r="F15" s="33">
        <v>8080</v>
      </c>
      <c r="G15" s="33">
        <v>8070</v>
      </c>
      <c r="H15" s="33">
        <v>8080</v>
      </c>
      <c r="I15" s="33">
        <v>9786</v>
      </c>
      <c r="J15" s="33">
        <v>8450</v>
      </c>
      <c r="K15" s="33">
        <v>7042</v>
      </c>
      <c r="L15" s="33">
        <v>8060</v>
      </c>
      <c r="N15" s="34" t="str">
        <f t="shared" si="1"/>
        <v>&lt;td&gt;&lt;span class=~rub~&gt;8242 a&lt;/span&gt;/м&amp;sup3;&lt;/td&gt;&lt;td&gt;&lt;span class=~rub~&gt;8080 a&lt;/span&gt;/м&amp;sup3;&lt;/td&gt;</v>
      </c>
    </row>
    <row r="16" spans="1:14" s="34" customFormat="1" ht="18" customHeight="1" x14ac:dyDescent="0.25">
      <c r="A16" s="30" t="s">
        <v>31</v>
      </c>
      <c r="B16" s="30" t="s">
        <v>68</v>
      </c>
      <c r="C16" s="30" t="s">
        <v>69</v>
      </c>
      <c r="D16" s="31" t="s">
        <v>71</v>
      </c>
      <c r="E16" s="32">
        <f t="shared" si="0"/>
        <v>8517</v>
      </c>
      <c r="F16" s="33">
        <v>8350</v>
      </c>
      <c r="G16" s="33">
        <v>8340</v>
      </c>
      <c r="H16" s="33">
        <v>8380</v>
      </c>
      <c r="I16" s="33"/>
      <c r="J16" s="33">
        <v>8650</v>
      </c>
      <c r="K16" s="33">
        <v>8200</v>
      </c>
      <c r="L16" s="33">
        <v>8360</v>
      </c>
      <c r="N16" s="34" t="str">
        <f t="shared" si="1"/>
        <v>&lt;td&gt;&lt;span class=~rub~&gt;8517 a&lt;/span&gt;/м&amp;sup3;&lt;/td&gt;&lt;td&gt;&lt;span class=~rub~&gt;8350 a&lt;/span&gt;/м&amp;sup3;&lt;/td&gt;</v>
      </c>
    </row>
    <row r="17" spans="1:14" s="24" customFormat="1" ht="18" customHeight="1" x14ac:dyDescent="0.25">
      <c r="A17" s="25" t="s">
        <v>32</v>
      </c>
      <c r="B17" s="25" t="s">
        <v>68</v>
      </c>
      <c r="C17" s="25" t="s">
        <v>70</v>
      </c>
      <c r="D17" s="26" t="s">
        <v>71</v>
      </c>
      <c r="E17" s="27">
        <f t="shared" si="0"/>
        <v>9741</v>
      </c>
      <c r="F17" s="28">
        <v>9550</v>
      </c>
      <c r="G17" s="29"/>
      <c r="H17" s="29"/>
      <c r="I17" s="29"/>
      <c r="J17" s="29"/>
      <c r="K17" s="29"/>
      <c r="L17" s="29"/>
      <c r="N17" s="24" t="str">
        <f t="shared" si="1"/>
        <v>&lt;td&gt;&lt;span class=~rub~&gt;9741 a&lt;/span&gt;/м&amp;sup3;&lt;/td&gt;&lt;td&gt;&lt;span class=~rub~&gt;9550 a&lt;/span&gt;/м&amp;sup3;&lt;/td&gt;</v>
      </c>
    </row>
    <row r="18" spans="1:14" ht="25.5" customHeight="1" x14ac:dyDescent="0.25">
      <c r="A18" s="20" t="s">
        <v>16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N18" s="24"/>
    </row>
    <row r="19" spans="1:14" s="34" customFormat="1" ht="18" customHeight="1" x14ac:dyDescent="0.25">
      <c r="A19" s="30" t="s">
        <v>33</v>
      </c>
      <c r="B19" s="30" t="s">
        <v>61</v>
      </c>
      <c r="C19" s="30" t="s">
        <v>59</v>
      </c>
      <c r="D19" s="31" t="s">
        <v>71</v>
      </c>
      <c r="E19" s="32">
        <f t="shared" si="0"/>
        <v>6727</v>
      </c>
      <c r="F19" s="33">
        <f>F7+100</f>
        <v>6595</v>
      </c>
      <c r="G19" s="33"/>
      <c r="H19" s="33"/>
      <c r="I19" s="33"/>
      <c r="J19" s="33"/>
      <c r="K19" s="33">
        <v>6030</v>
      </c>
      <c r="L19" s="33"/>
      <c r="N19" s="34" t="str">
        <f t="shared" si="1"/>
        <v>&lt;td&gt;&lt;span class=~rub~&gt;6727 a&lt;/span&gt;/м&amp;sup3;&lt;/td&gt;&lt;td&gt;&lt;span class=~rub~&gt;6595 a&lt;/span&gt;/м&amp;sup3;&lt;/td&gt;</v>
      </c>
    </row>
    <row r="20" spans="1:14" s="34" customFormat="1" ht="18" customHeight="1" x14ac:dyDescent="0.25">
      <c r="A20" s="30" t="s">
        <v>34</v>
      </c>
      <c r="B20" s="30" t="s">
        <v>61</v>
      </c>
      <c r="C20" s="30" t="s">
        <v>59</v>
      </c>
      <c r="D20" s="31" t="s">
        <v>71</v>
      </c>
      <c r="E20" s="32">
        <f t="shared" si="0"/>
        <v>6844</v>
      </c>
      <c r="F20" s="33">
        <v>6710</v>
      </c>
      <c r="G20" s="33"/>
      <c r="H20" s="33"/>
      <c r="I20" s="33"/>
      <c r="J20" s="33"/>
      <c r="K20" s="33"/>
      <c r="L20" s="33"/>
      <c r="N20" s="34" t="str">
        <f t="shared" si="1"/>
        <v>&lt;td&gt;&lt;span class=~rub~&gt;6844 a&lt;/span&gt;/м&amp;sup3;&lt;/td&gt;&lt;td&gt;&lt;span class=~rub~&gt;6710 a&lt;/span&gt;/м&amp;sup3;&lt;/td&gt;</v>
      </c>
    </row>
    <row r="21" spans="1:14" s="34" customFormat="1" ht="18" customHeight="1" x14ac:dyDescent="0.25">
      <c r="A21" s="30" t="s">
        <v>35</v>
      </c>
      <c r="B21" s="30" t="s">
        <v>61</v>
      </c>
      <c r="C21" s="30" t="s">
        <v>59</v>
      </c>
      <c r="D21" s="31" t="s">
        <v>71</v>
      </c>
      <c r="E21" s="32">
        <f t="shared" si="0"/>
        <v>6987</v>
      </c>
      <c r="F21" s="33">
        <v>6850</v>
      </c>
      <c r="G21" s="33"/>
      <c r="H21" s="33"/>
      <c r="I21" s="33"/>
      <c r="J21" s="33"/>
      <c r="K21" s="33">
        <v>6143</v>
      </c>
      <c r="L21" s="33"/>
      <c r="N21" s="34" t="str">
        <f t="shared" si="1"/>
        <v>&lt;td&gt;&lt;span class=~rub~&gt;6987 a&lt;/span&gt;/м&amp;sup3;&lt;/td&gt;&lt;td&gt;&lt;span class=~rub~&gt;6850 a&lt;/span&gt;/м&amp;sup3;&lt;/td&gt;</v>
      </c>
    </row>
    <row r="22" spans="1:14" s="34" customFormat="1" ht="18" customHeight="1" x14ac:dyDescent="0.25">
      <c r="A22" s="30" t="s">
        <v>36</v>
      </c>
      <c r="B22" s="30" t="s">
        <v>62</v>
      </c>
      <c r="C22" s="30" t="s">
        <v>59</v>
      </c>
      <c r="D22" s="31" t="s">
        <v>71</v>
      </c>
      <c r="E22" s="32">
        <f t="shared" si="0"/>
        <v>7023</v>
      </c>
      <c r="F22" s="33">
        <f t="shared" ref="F22:F27" si="2">F10+100</f>
        <v>6885</v>
      </c>
      <c r="G22" s="33"/>
      <c r="H22" s="33"/>
      <c r="I22" s="33"/>
      <c r="J22" s="33"/>
      <c r="K22" s="33">
        <v>6313</v>
      </c>
      <c r="L22" s="33"/>
      <c r="N22" s="34" t="str">
        <f t="shared" si="1"/>
        <v>&lt;td&gt;&lt;span class=~rub~&gt;7023 a&lt;/span&gt;/м&amp;sup3;&lt;/td&gt;&lt;td&gt;&lt;span class=~rub~&gt;6885 a&lt;/span&gt;/м&amp;sup3;&lt;/td&gt;</v>
      </c>
    </row>
    <row r="23" spans="1:14" s="34" customFormat="1" ht="18" customHeight="1" x14ac:dyDescent="0.25">
      <c r="A23" s="30" t="s">
        <v>37</v>
      </c>
      <c r="B23" s="30" t="s">
        <v>63</v>
      </c>
      <c r="C23" s="30" t="s">
        <v>60</v>
      </c>
      <c r="D23" s="31" t="s">
        <v>71</v>
      </c>
      <c r="E23" s="32">
        <f t="shared" si="0"/>
        <v>7262</v>
      </c>
      <c r="F23" s="33">
        <f>F11+92</f>
        <v>7120</v>
      </c>
      <c r="G23" s="33"/>
      <c r="H23" s="33"/>
      <c r="I23" s="33">
        <v>8995</v>
      </c>
      <c r="J23" s="33"/>
      <c r="K23" s="33">
        <v>6484</v>
      </c>
      <c r="L23" s="33"/>
      <c r="N23" s="34" t="str">
        <f t="shared" si="1"/>
        <v>&lt;td&gt;&lt;span class=~rub~&gt;7262 a&lt;/span&gt;/м&amp;sup3;&lt;/td&gt;&lt;td&gt;&lt;span class=~rub~&gt;7120 a&lt;/span&gt;/м&amp;sup3;&lt;/td&gt;</v>
      </c>
    </row>
    <row r="24" spans="1:14" s="34" customFormat="1" ht="18" customHeight="1" x14ac:dyDescent="0.25">
      <c r="A24" s="30" t="s">
        <v>38</v>
      </c>
      <c r="B24" s="30" t="s">
        <v>64</v>
      </c>
      <c r="C24" s="30" t="s">
        <v>65</v>
      </c>
      <c r="D24" s="31" t="s">
        <v>71</v>
      </c>
      <c r="E24" s="32">
        <f t="shared" si="0"/>
        <v>7568</v>
      </c>
      <c r="F24" s="33">
        <f>F12+100</f>
        <v>7420</v>
      </c>
      <c r="G24" s="33"/>
      <c r="H24" s="33"/>
      <c r="I24" s="33"/>
      <c r="J24" s="33"/>
      <c r="K24" s="33"/>
      <c r="L24" s="33"/>
      <c r="N24" s="34" t="str">
        <f t="shared" si="1"/>
        <v>&lt;td&gt;&lt;span class=~rub~&gt;7568 a&lt;/span&gt;/м&amp;sup3;&lt;/td&gt;&lt;td&gt;&lt;span class=~rub~&gt;7420 a&lt;/span&gt;/м&amp;sup3;&lt;/td&gt;</v>
      </c>
    </row>
    <row r="25" spans="1:14" s="34" customFormat="1" ht="18" customHeight="1" x14ac:dyDescent="0.25">
      <c r="A25" s="30" t="s">
        <v>39</v>
      </c>
      <c r="B25" s="30" t="s">
        <v>66</v>
      </c>
      <c r="C25" s="30" t="s">
        <v>67</v>
      </c>
      <c r="D25" s="31" t="s">
        <v>71</v>
      </c>
      <c r="E25" s="32">
        <f t="shared" si="0"/>
        <v>7762</v>
      </c>
      <c r="F25" s="33">
        <f>F13+110</f>
        <v>7610</v>
      </c>
      <c r="G25" s="33"/>
      <c r="H25" s="33">
        <v>7480</v>
      </c>
      <c r="I25" s="33">
        <v>8873</v>
      </c>
      <c r="J25" s="33"/>
      <c r="K25" s="33">
        <v>6800</v>
      </c>
      <c r="L25" s="33"/>
      <c r="N25" s="34" t="str">
        <f t="shared" si="1"/>
        <v>&lt;td&gt;&lt;span class=~rub~&gt;7762 a&lt;/span&gt;/м&amp;sup3;&lt;/td&gt;&lt;td&gt;&lt;span class=~rub~&gt;7610 a&lt;/span&gt;/м&amp;sup3;&lt;/td&gt;</v>
      </c>
    </row>
    <row r="26" spans="1:14" s="34" customFormat="1" ht="18" customHeight="1" x14ac:dyDescent="0.25">
      <c r="A26" s="30" t="s">
        <v>40</v>
      </c>
      <c r="B26" s="30" t="s">
        <v>68</v>
      </c>
      <c r="C26" s="30" t="s">
        <v>67</v>
      </c>
      <c r="D26" s="31" t="s">
        <v>71</v>
      </c>
      <c r="E26" s="32">
        <f t="shared" si="0"/>
        <v>7925</v>
      </c>
      <c r="F26" s="33">
        <f t="shared" si="2"/>
        <v>7770</v>
      </c>
      <c r="G26" s="33"/>
      <c r="H26" s="33"/>
      <c r="I26" s="33"/>
      <c r="J26" s="33"/>
      <c r="K26" s="33"/>
      <c r="L26" s="33"/>
      <c r="N26" s="34" t="str">
        <f t="shared" si="1"/>
        <v>&lt;td&gt;&lt;span class=~rub~&gt;7925 a&lt;/span&gt;/м&amp;sup3;&lt;/td&gt;&lt;td&gt;&lt;span class=~rub~&gt;7770 a&lt;/span&gt;/м&amp;sup3;&lt;/td&gt;</v>
      </c>
    </row>
    <row r="27" spans="1:14" s="34" customFormat="1" ht="18" customHeight="1" x14ac:dyDescent="0.25">
      <c r="A27" s="30" t="s">
        <v>41</v>
      </c>
      <c r="B27" s="30" t="s">
        <v>68</v>
      </c>
      <c r="C27" s="30" t="s">
        <v>69</v>
      </c>
      <c r="D27" s="31" t="s">
        <v>71</v>
      </c>
      <c r="E27" s="32">
        <f t="shared" si="0"/>
        <v>8344</v>
      </c>
      <c r="F27" s="33">
        <f t="shared" si="2"/>
        <v>8180</v>
      </c>
      <c r="G27" s="33"/>
      <c r="H27" s="33"/>
      <c r="I27" s="33"/>
      <c r="J27" s="33"/>
      <c r="K27" s="33"/>
      <c r="L27" s="33"/>
      <c r="N27" s="34" t="str">
        <f t="shared" si="1"/>
        <v>&lt;td&gt;&lt;span class=~rub~&gt;8344 a&lt;/span&gt;/м&amp;sup3;&lt;/td&gt;&lt;td&gt;&lt;span class=~rub~&gt;8180 a&lt;/span&gt;/м&amp;sup3;&lt;/td&gt;</v>
      </c>
    </row>
    <row r="28" spans="1:14" s="34" customFormat="1" ht="18" customHeight="1" x14ac:dyDescent="0.25">
      <c r="A28" s="30" t="s">
        <v>44</v>
      </c>
      <c r="B28" s="30" t="s">
        <v>68</v>
      </c>
      <c r="C28" s="30" t="s">
        <v>69</v>
      </c>
      <c r="D28" s="31" t="s">
        <v>71</v>
      </c>
      <c r="E28" s="32">
        <f t="shared" si="0"/>
        <v>8624</v>
      </c>
      <c r="F28" s="33">
        <f>F16+105</f>
        <v>8455</v>
      </c>
      <c r="G28" s="33"/>
      <c r="H28" s="33"/>
      <c r="I28" s="33"/>
      <c r="J28" s="33"/>
      <c r="K28" s="33"/>
      <c r="L28" s="33"/>
      <c r="N28" s="34" t="str">
        <f t="shared" si="1"/>
        <v>&lt;td&gt;&lt;span class=~rub~&gt;8624 a&lt;/span&gt;/м&amp;sup3;&lt;/td&gt;&lt;td&gt;&lt;span class=~rub~&gt;8455 a&lt;/span&gt;/м&amp;sup3;&lt;/td&gt;</v>
      </c>
    </row>
    <row r="29" spans="1:14" ht="18" customHeight="1" x14ac:dyDescent="0.25">
      <c r="A29" s="1" t="s">
        <v>42</v>
      </c>
      <c r="B29" s="1" t="s">
        <v>68</v>
      </c>
      <c r="C29" s="1" t="s">
        <v>70</v>
      </c>
      <c r="D29" s="2" t="s">
        <v>43</v>
      </c>
      <c r="E29" s="6">
        <f t="shared" si="0"/>
        <v>9863</v>
      </c>
      <c r="F29" s="4">
        <f>F17+120</f>
        <v>9670</v>
      </c>
      <c r="G29" s="5"/>
      <c r="H29" s="5"/>
      <c r="I29" s="5"/>
      <c r="J29" s="5"/>
      <c r="K29" s="5"/>
      <c r="L29" s="5"/>
      <c r="N29" s="24" t="str">
        <f t="shared" si="1"/>
        <v>&lt;td&gt;&lt;span class=~rub~&gt;9863 a&lt;/span&gt;/м&amp;sup3;&lt;/td&gt;&lt;td&gt;&lt;span class=~rub~&gt;9670 a&lt;/span&gt;/м&amp;sup3;&lt;/td&gt;</v>
      </c>
    </row>
    <row r="30" spans="1:14" ht="23.25" customHeight="1" x14ac:dyDescent="0.25">
      <c r="A30" s="20" t="s">
        <v>17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N30" s="24"/>
    </row>
    <row r="31" spans="1:14" ht="18" customHeight="1" x14ac:dyDescent="0.25">
      <c r="A31" s="1" t="s">
        <v>1</v>
      </c>
      <c r="B31" s="1"/>
      <c r="C31" s="1"/>
      <c r="D31" s="2" t="s">
        <v>14</v>
      </c>
      <c r="E31" s="6">
        <v>3736</v>
      </c>
      <c r="F31" s="4">
        <v>3600</v>
      </c>
      <c r="G31" s="5">
        <v>3236</v>
      </c>
      <c r="H31" s="5">
        <v>3700</v>
      </c>
      <c r="I31" s="5">
        <v>3237</v>
      </c>
      <c r="J31" s="5"/>
      <c r="K31" s="5"/>
      <c r="L31" s="5">
        <v>4200</v>
      </c>
      <c r="N31" s="24" t="str">
        <f t="shared" si="1"/>
        <v>&lt;td&gt;&lt;span class=~rub~&gt;3736 a&lt;/span&gt;/м&amp;sup3;&lt;/td&gt;&lt;td&gt;&lt;span class=~rub~&gt;3600 a&lt;/span&gt;/м&amp;sup3;&lt;/td&gt;</v>
      </c>
    </row>
    <row r="32" spans="1:14" ht="18" customHeight="1" x14ac:dyDescent="0.25">
      <c r="A32" s="1" t="s">
        <v>6</v>
      </c>
      <c r="B32" s="1"/>
      <c r="C32" s="1"/>
      <c r="D32" s="2" t="s">
        <v>14</v>
      </c>
      <c r="E32" s="6">
        <v>3837</v>
      </c>
      <c r="F32" s="4">
        <v>3700</v>
      </c>
      <c r="G32" s="5">
        <v>3592</v>
      </c>
      <c r="H32" s="5">
        <v>4050</v>
      </c>
      <c r="I32" s="5">
        <v>3639</v>
      </c>
      <c r="J32" s="5"/>
      <c r="K32" s="5"/>
      <c r="L32" s="5">
        <v>4350</v>
      </c>
      <c r="N32" s="24" t="str">
        <f t="shared" si="1"/>
        <v>&lt;td&gt;&lt;span class=~rub~&gt;3837 a&lt;/span&gt;/м&amp;sup3;&lt;/td&gt;&lt;td&gt;&lt;span class=~rub~&gt;3700 a&lt;/span&gt;/м&amp;sup3;&lt;/td&gt;</v>
      </c>
    </row>
    <row r="33" spans="1:14" ht="18" customHeight="1" x14ac:dyDescent="0.25">
      <c r="A33" s="1" t="s">
        <v>3</v>
      </c>
      <c r="B33" s="1"/>
      <c r="C33" s="1"/>
      <c r="D33" s="2" t="s">
        <v>14</v>
      </c>
      <c r="E33" s="6">
        <v>4948</v>
      </c>
      <c r="F33" s="4">
        <v>4800</v>
      </c>
      <c r="G33" s="5"/>
      <c r="H33" s="5"/>
      <c r="I33" s="5"/>
      <c r="J33" s="5"/>
      <c r="K33" s="5"/>
      <c r="L33" s="5"/>
      <c r="N33" s="24" t="str">
        <f t="shared" si="1"/>
        <v>&lt;td&gt;&lt;span class=~rub~&gt;4948 a&lt;/span&gt;/м&amp;sup3;&lt;/td&gt;&lt;td&gt;&lt;span class=~rub~&gt;4800 a&lt;/span&gt;/м&amp;sup3;&lt;/td&gt;</v>
      </c>
    </row>
    <row r="34" spans="1:14" ht="18" customHeight="1" x14ac:dyDescent="0.25">
      <c r="A34" s="1" t="s">
        <v>5</v>
      </c>
      <c r="B34" s="1"/>
      <c r="C34" s="1"/>
      <c r="D34" s="2" t="s">
        <v>14</v>
      </c>
      <c r="E34" s="6">
        <v>4450</v>
      </c>
      <c r="F34" s="4">
        <v>4310</v>
      </c>
      <c r="G34" s="5">
        <v>4100</v>
      </c>
      <c r="H34" s="5">
        <v>4450</v>
      </c>
      <c r="I34" s="5">
        <v>4376</v>
      </c>
      <c r="J34" s="5">
        <v>4400</v>
      </c>
      <c r="K34" s="5"/>
      <c r="L34" s="5">
        <v>4400</v>
      </c>
      <c r="N34" s="24" t="str">
        <f t="shared" si="1"/>
        <v>&lt;td&gt;&lt;span class=~rub~&gt;4450 a&lt;/span&gt;/м&amp;sup3;&lt;/td&gt;&lt;td&gt;&lt;span class=~rub~&gt;4310 a&lt;/span&gt;/м&amp;sup3;&lt;/td&gt;</v>
      </c>
    </row>
    <row r="35" spans="1:14" ht="18" customHeight="1" x14ac:dyDescent="0.25">
      <c r="A35" s="1" t="s">
        <v>0</v>
      </c>
      <c r="B35" s="1"/>
      <c r="C35" s="1"/>
      <c r="D35" s="2" t="s">
        <v>14</v>
      </c>
      <c r="E35" s="6">
        <v>4630</v>
      </c>
      <c r="F35" s="4">
        <v>4485</v>
      </c>
      <c r="G35" s="5"/>
      <c r="H35" s="5"/>
      <c r="I35" s="5"/>
      <c r="J35" s="5"/>
      <c r="K35" s="5"/>
      <c r="L35" s="5"/>
      <c r="N35" s="24" t="str">
        <f t="shared" si="1"/>
        <v>&lt;td&gt;&lt;span class=~rub~&gt;4630 a&lt;/span&gt;/м&amp;sup3;&lt;/td&gt;&lt;td&gt;&lt;span class=~rub~&gt;4485 a&lt;/span&gt;/м&amp;sup3;&lt;/td&gt;</v>
      </c>
    </row>
    <row r="36" spans="1:14" ht="18" customHeight="1" x14ac:dyDescent="0.25">
      <c r="A36" s="1" t="s">
        <v>7</v>
      </c>
      <c r="B36" s="1"/>
      <c r="C36" s="1"/>
      <c r="D36" s="2" t="s">
        <v>14</v>
      </c>
      <c r="E36" s="6">
        <v>4870</v>
      </c>
      <c r="F36" s="4">
        <v>4710</v>
      </c>
      <c r="G36" s="5">
        <v>4270</v>
      </c>
      <c r="H36" s="5">
        <v>4750</v>
      </c>
      <c r="I36" s="5">
        <v>4796</v>
      </c>
      <c r="J36" s="5">
        <v>4700</v>
      </c>
      <c r="K36" s="5"/>
      <c r="L36" s="5">
        <v>4750</v>
      </c>
      <c r="N36" s="24" t="str">
        <f t="shared" si="1"/>
        <v>&lt;td&gt;&lt;span class=~rub~&gt;4870 a&lt;/span&gt;/м&amp;sup3;&lt;/td&gt;&lt;td&gt;&lt;span class=~rub~&gt;4710 a&lt;/span&gt;/м&amp;sup3;&lt;/td&gt;</v>
      </c>
    </row>
    <row r="37" spans="1:14" ht="18" customHeight="1" x14ac:dyDescent="0.25">
      <c r="A37" s="1" t="s">
        <v>8</v>
      </c>
      <c r="B37" s="1"/>
      <c r="C37" s="1"/>
      <c r="D37" s="2" t="s">
        <v>14</v>
      </c>
      <c r="E37" s="6">
        <v>5049</v>
      </c>
      <c r="F37" s="4">
        <v>4900</v>
      </c>
      <c r="G37" s="5">
        <v>4590</v>
      </c>
      <c r="H37" s="5">
        <v>4950</v>
      </c>
      <c r="I37" s="5">
        <v>5485</v>
      </c>
      <c r="J37" s="5">
        <v>5100</v>
      </c>
      <c r="K37" s="5"/>
      <c r="L37" s="5">
        <v>4900</v>
      </c>
      <c r="N37" s="24" t="str">
        <f t="shared" si="1"/>
        <v>&lt;td&gt;&lt;span class=~rub~&gt;5049 a&lt;/span&gt;/м&amp;sup3;&lt;/td&gt;&lt;td&gt;&lt;span class=~rub~&gt;4900 a&lt;/span&gt;/м&amp;sup3;&lt;/td&gt;</v>
      </c>
    </row>
    <row r="38" spans="1:14" ht="18" customHeight="1" x14ac:dyDescent="0.25">
      <c r="A38" s="1" t="s">
        <v>4</v>
      </c>
      <c r="B38" s="1"/>
      <c r="C38" s="1"/>
      <c r="D38" s="2" t="s">
        <v>14</v>
      </c>
      <c r="E38" s="6">
        <v>5938</v>
      </c>
      <c r="F38" s="4">
        <v>5780</v>
      </c>
      <c r="G38" s="5"/>
      <c r="H38" s="5"/>
      <c r="I38" s="5"/>
      <c r="J38" s="5"/>
      <c r="K38" s="5"/>
      <c r="L38" s="5"/>
      <c r="N38" s="24" t="str">
        <f t="shared" si="1"/>
        <v>&lt;td&gt;&lt;span class=~rub~&gt;5938 a&lt;/span&gt;/м&amp;sup3;&lt;/td&gt;&lt;td&gt;&lt;span class=~rub~&gt;5780 a&lt;/span&gt;/м&amp;sup3;&lt;/td&gt;</v>
      </c>
    </row>
    <row r="39" spans="1:14" ht="24.75" customHeight="1" x14ac:dyDescent="0.25">
      <c r="A39" s="1" t="s">
        <v>2</v>
      </c>
      <c r="B39" s="1"/>
      <c r="C39" s="1"/>
      <c r="D39" s="2" t="s">
        <v>14</v>
      </c>
      <c r="E39" s="6">
        <v>2221</v>
      </c>
      <c r="F39" s="4">
        <v>2100</v>
      </c>
      <c r="G39" s="5"/>
      <c r="H39" s="5"/>
      <c r="I39" s="5"/>
      <c r="J39" s="5"/>
      <c r="K39" s="5"/>
      <c r="L39" s="5"/>
      <c r="N39" s="24" t="str">
        <f t="shared" si="1"/>
        <v>&lt;td&gt;&lt;span class=~rub~&gt;2221 a&lt;/span&gt;/м&amp;sup3;&lt;/td&gt;&lt;td&gt;&lt;span class=~rub~&gt;2100 a&lt;/span&gt;/м&amp;sup3;&lt;/td&gt;</v>
      </c>
    </row>
    <row r="41" spans="1:14" ht="51" customHeight="1" x14ac:dyDescent="0.25">
      <c r="A41" s="9" t="s">
        <v>48</v>
      </c>
      <c r="B41" s="9"/>
      <c r="C41" s="9"/>
      <c r="D41" s="9"/>
      <c r="E41" s="9"/>
      <c r="F41" s="9"/>
    </row>
    <row r="42" spans="1:14" ht="16.5" customHeight="1" x14ac:dyDescent="0.25">
      <c r="A42" s="11" t="s">
        <v>57</v>
      </c>
      <c r="B42" s="12"/>
      <c r="C42" s="12"/>
      <c r="D42" s="12"/>
      <c r="E42" s="13"/>
      <c r="F42" s="17" t="s">
        <v>58</v>
      </c>
    </row>
    <row r="43" spans="1:14" ht="16.5" customHeight="1" x14ac:dyDescent="0.25">
      <c r="A43" s="14"/>
      <c r="B43" s="15"/>
      <c r="C43" s="15"/>
      <c r="D43" s="15"/>
      <c r="E43" s="16"/>
      <c r="F43" s="18"/>
    </row>
    <row r="44" spans="1:14" ht="15.75" x14ac:dyDescent="0.25">
      <c r="A44" s="10" t="s">
        <v>49</v>
      </c>
      <c r="B44" s="10"/>
      <c r="C44" s="10"/>
      <c r="D44" s="10"/>
      <c r="E44" s="10"/>
      <c r="F44" s="8" t="s">
        <v>50</v>
      </c>
    </row>
    <row r="45" spans="1:14" ht="15.75" x14ac:dyDescent="0.25">
      <c r="A45" s="10" t="s">
        <v>51</v>
      </c>
      <c r="B45" s="10"/>
      <c r="C45" s="10"/>
      <c r="D45" s="10"/>
      <c r="E45" s="10"/>
      <c r="F45" s="8" t="s">
        <v>52</v>
      </c>
    </row>
    <row r="46" spans="1:14" ht="15.75" x14ac:dyDescent="0.25">
      <c r="A46" s="10" t="s">
        <v>53</v>
      </c>
      <c r="B46" s="10"/>
      <c r="C46" s="10"/>
      <c r="D46" s="10"/>
      <c r="E46" s="10"/>
      <c r="F46" s="8" t="s">
        <v>54</v>
      </c>
    </row>
    <row r="47" spans="1:14" ht="15.75" x14ac:dyDescent="0.25">
      <c r="A47" s="10" t="s">
        <v>55</v>
      </c>
      <c r="B47" s="10"/>
      <c r="C47" s="10"/>
      <c r="D47" s="10"/>
      <c r="E47" s="10"/>
      <c r="F47" s="8" t="s">
        <v>56</v>
      </c>
    </row>
  </sheetData>
  <mergeCells count="13">
    <mergeCell ref="E3:F3"/>
    <mergeCell ref="D2:F2"/>
    <mergeCell ref="A6:L6"/>
    <mergeCell ref="A18:L18"/>
    <mergeCell ref="A30:L30"/>
    <mergeCell ref="E4:F4"/>
    <mergeCell ref="A41:F41"/>
    <mergeCell ref="A44:E44"/>
    <mergeCell ref="A45:E45"/>
    <mergeCell ref="A46:E46"/>
    <mergeCell ref="A47:E47"/>
    <mergeCell ref="A42:E43"/>
    <mergeCell ref="F42:F43"/>
  </mergeCells>
  <pageMargins left="0.64" right="0.23" top="0.32" bottom="0.2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ОБЩИЙ 05.11.24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Шмотко</dc:creator>
  <cp:lastModifiedBy>Пользователь</cp:lastModifiedBy>
  <cp:lastPrinted>2024-11-06T08:22:33Z</cp:lastPrinted>
  <dcterms:created xsi:type="dcterms:W3CDTF">2024-02-19T07:34:13Z</dcterms:created>
  <dcterms:modified xsi:type="dcterms:W3CDTF">2024-12-02T13:08:17Z</dcterms:modified>
</cp:coreProperties>
</file>